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9465"/>
  </bookViews>
  <sheets>
    <sheet name="29.11.2017" sheetId="1" r:id="rId1"/>
  </sheets>
  <calcPr calcId="125725"/>
</workbook>
</file>

<file path=xl/calcChain.xml><?xml version="1.0" encoding="utf-8"?>
<calcChain xmlns="http://schemas.openxmlformats.org/spreadsheetml/2006/main">
  <c r="T26" i="1"/>
  <c r="R23"/>
  <c r="Q23"/>
  <c r="P23"/>
  <c r="N23"/>
  <c r="M23"/>
  <c r="L23"/>
  <c r="J23"/>
  <c r="I23"/>
  <c r="H23"/>
  <c r="F23"/>
  <c r="E23"/>
  <c r="D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O23" s="1"/>
  <c r="K16"/>
  <c r="G16"/>
  <c r="T15"/>
  <c r="S15"/>
  <c r="S23" s="1"/>
  <c r="O15"/>
  <c r="K15"/>
  <c r="G15"/>
  <c r="T14"/>
  <c r="S14"/>
  <c r="O14"/>
  <c r="K14"/>
  <c r="G14"/>
  <c r="G23" s="1"/>
  <c r="T13"/>
  <c r="T23" s="1"/>
  <c r="T28" s="1"/>
  <c r="S13"/>
  <c r="O13"/>
  <c r="K13"/>
  <c r="K23" s="1"/>
  <c r="G13"/>
</calcChain>
</file>

<file path=xl/sharedStrings.xml><?xml version="1.0" encoding="utf-8"?>
<sst xmlns="http://schemas.openxmlformats.org/spreadsheetml/2006/main" count="53" uniqueCount="53">
  <si>
    <t xml:space="preserve">APROBAT, </t>
  </si>
  <si>
    <t>PRESEDINTE-DIRECTOR GENERAL</t>
  </si>
  <si>
    <t>NR.CRT.</t>
  </si>
  <si>
    <t>NR. CONTR./2016</t>
  </si>
  <si>
    <t>DENUMIRE FURNIZOR</t>
  </si>
  <si>
    <t>IANUARIE 2017</t>
  </si>
  <si>
    <t>FEBRUARIE 2017</t>
  </si>
  <si>
    <t>MARTIE 2017</t>
  </si>
  <si>
    <t xml:space="preserve"> TRIM.I 2017 </t>
  </si>
  <si>
    <t>APRILIE 2017</t>
  </si>
  <si>
    <t>MAI 2017</t>
  </si>
  <si>
    <t>IUNIE 2017</t>
  </si>
  <si>
    <t>TRIMESTRUL II 2017</t>
  </si>
  <si>
    <t>IULIE 2017</t>
  </si>
  <si>
    <t>AUGUST 2017</t>
  </si>
  <si>
    <t>SEPTEMBRIE 2017</t>
  </si>
  <si>
    <t>TRIMESTRUL III 2017</t>
  </si>
  <si>
    <t>OCTOMBRIE 2017</t>
  </si>
  <si>
    <t>NOIEMBRIE 2017</t>
  </si>
  <si>
    <t>DECEMBRIE 2017</t>
  </si>
  <si>
    <t>TRIMESTRUL IV 2017</t>
  </si>
  <si>
    <t>TOTAL AN 2017</t>
  </si>
  <si>
    <t>S0070</t>
  </si>
  <si>
    <t>SCM POLIMED APACA</t>
  </si>
  <si>
    <t>S0141</t>
  </si>
  <si>
    <t>INMCAB PROF DR BRATILA</t>
  </si>
  <si>
    <t>S0383</t>
  </si>
  <si>
    <t>CM DAVA SRL</t>
  </si>
  <si>
    <t>S0635</t>
  </si>
  <si>
    <t>CM GHENCEA SRL</t>
  </si>
  <si>
    <t>S0786</t>
  </si>
  <si>
    <t xml:space="preserve">CMI CRACIUN  RUXANDA CATALINA </t>
  </si>
  <si>
    <t>S0789</t>
  </si>
  <si>
    <t>MONDO CLINIC SRL</t>
  </si>
  <si>
    <t>S0840</t>
  </si>
  <si>
    <t>SC FIZIOMEDICA SAN SAN</t>
  </si>
  <si>
    <t>S0904</t>
  </si>
  <si>
    <t>DIAGNOSTIC CENTER SRL</t>
  </si>
  <si>
    <t>S0992</t>
  </si>
  <si>
    <t>SC ACUMEDICA SRL TOTAL</t>
  </si>
  <si>
    <t>S1002</t>
  </si>
  <si>
    <t>SC CLINICA ORTOKINETIC SRL</t>
  </si>
  <si>
    <t>TOTAL</t>
  </si>
  <si>
    <t>Dr.Andreea SAFTA</t>
  </si>
  <si>
    <t>Ec.Adriana COSOREANU</t>
  </si>
  <si>
    <t>Cristina Constanta CALINOIU</t>
  </si>
  <si>
    <t>FURNIZORI SERVICII MEDICALE ACUPUNCTURA</t>
  </si>
  <si>
    <t>suma alocata</t>
  </si>
  <si>
    <t>SERVICIUL CPSACAMDAMPSP</t>
  </si>
  <si>
    <t>SERVICIUL DACAMDAMPSP</t>
  </si>
  <si>
    <t>29.11.2017- rectificare decembrie 2017</t>
  </si>
  <si>
    <t>DIRECTIA RELATII CONTRACTUALE</t>
  </si>
  <si>
    <t>Cornelia Camelia GOMOI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</si>
</sst>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Alignment="1">
      <alignment horizontal="left"/>
    </xf>
    <xf numFmtId="4" fontId="8" fillId="0" borderId="3" xfId="0" applyNumberFormat="1" applyFont="1" applyBorder="1" applyAlignment="1">
      <alignment horizontal="right"/>
    </xf>
    <xf numFmtId="4" fontId="1" fillId="0" borderId="0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" fontId="4" fillId="2" borderId="1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4" fontId="1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E51"/>
  <sheetViews>
    <sheetView tabSelected="1" topLeftCell="N1" workbookViewId="0">
      <selection activeCell="C43" sqref="C43"/>
    </sheetView>
  </sheetViews>
  <sheetFormatPr defaultRowHeight="12.75"/>
  <cols>
    <col min="1" max="2" width="9.140625" style="6"/>
    <col min="3" max="3" width="33.5703125" style="7" customWidth="1"/>
    <col min="4" max="4" width="14.42578125" style="8" customWidth="1"/>
    <col min="5" max="5" width="18" style="8" customWidth="1"/>
    <col min="6" max="6" width="13.5703125" style="8" customWidth="1"/>
    <col min="7" max="7" width="18.140625" style="8" customWidth="1"/>
    <col min="8" max="19" width="14" style="8" customWidth="1"/>
    <col min="20" max="20" width="15.28515625" style="8" customWidth="1"/>
    <col min="21" max="22" width="9.140625" style="8"/>
    <col min="23" max="23" width="12.7109375" style="8" bestFit="1" customWidth="1"/>
    <col min="24" max="343" width="9.140625" style="8"/>
    <col min="344" max="16384" width="9.140625" style="6"/>
  </cols>
  <sheetData>
    <row r="1" spans="1:343" s="2" customFormat="1">
      <c r="A1" s="1"/>
      <c r="E1" s="3" t="s">
        <v>0</v>
      </c>
    </row>
    <row r="2" spans="1:343" s="2" customFormat="1">
      <c r="A2" s="1"/>
      <c r="E2" s="3" t="s">
        <v>1</v>
      </c>
    </row>
    <row r="3" spans="1:343" s="2" customFormat="1">
      <c r="A3" s="1"/>
      <c r="E3" s="4" t="s">
        <v>45</v>
      </c>
    </row>
    <row r="8" spans="1:343">
      <c r="A8" s="5" t="s">
        <v>46</v>
      </c>
    </row>
    <row r="9" spans="1:343">
      <c r="A9" s="6" t="s">
        <v>50</v>
      </c>
    </row>
    <row r="12" spans="1:343" s="9" customFormat="1" ht="38.25">
      <c r="A12" s="9" t="s">
        <v>2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10" t="s">
        <v>14</v>
      </c>
      <c r="N12" s="9" t="s">
        <v>15</v>
      </c>
      <c r="O12" s="9" t="s">
        <v>16</v>
      </c>
      <c r="P12" s="9" t="s">
        <v>17</v>
      </c>
      <c r="Q12" s="9" t="s">
        <v>18</v>
      </c>
      <c r="R12" s="9" t="s">
        <v>19</v>
      </c>
      <c r="S12" s="9" t="s">
        <v>20</v>
      </c>
      <c r="T12" s="9" t="s">
        <v>21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</row>
    <row r="13" spans="1:343" ht="27" customHeight="1">
      <c r="A13" s="12">
        <v>1</v>
      </c>
      <c r="B13" s="13" t="s">
        <v>22</v>
      </c>
      <c r="C13" s="13" t="s">
        <v>23</v>
      </c>
      <c r="D13" s="14">
        <v>5202</v>
      </c>
      <c r="E13" s="14">
        <v>4590</v>
      </c>
      <c r="F13" s="14">
        <v>3213</v>
      </c>
      <c r="G13" s="14">
        <f t="shared" ref="G13:G22" si="0">D13+E13+F13</f>
        <v>13005</v>
      </c>
      <c r="H13" s="31">
        <v>4284</v>
      </c>
      <c r="I13" s="14">
        <v>5508</v>
      </c>
      <c r="J13" s="14">
        <v>4271</v>
      </c>
      <c r="K13" s="14">
        <f t="shared" ref="K13:K22" si="1">H13+I13+J13</f>
        <v>14063</v>
      </c>
      <c r="L13" s="14">
        <v>4284</v>
      </c>
      <c r="M13" s="14">
        <v>4284</v>
      </c>
      <c r="N13" s="14">
        <v>4271</v>
      </c>
      <c r="O13" s="14">
        <f t="shared" ref="O13:O22" si="2">L13+M13+N13</f>
        <v>12839</v>
      </c>
      <c r="P13" s="14">
        <v>5049</v>
      </c>
      <c r="Q13" s="14">
        <v>38265.973333333335</v>
      </c>
      <c r="R13" s="14">
        <v>5180.05</v>
      </c>
      <c r="S13" s="14">
        <f t="shared" ref="S13:S22" si="3">P13+Q13+R13</f>
        <v>48495.023333333338</v>
      </c>
      <c r="T13" s="14">
        <f t="shared" ref="T13:T22" si="4">R13+Q13+P13+N13+M13+L13+J13+I13+H13+F13+E13+D13</f>
        <v>88402.023333333345</v>
      </c>
    </row>
    <row r="14" spans="1:343" ht="27" customHeight="1">
      <c r="A14" s="12">
        <v>2</v>
      </c>
      <c r="B14" s="13" t="s">
        <v>24</v>
      </c>
      <c r="C14" s="13" t="s">
        <v>25</v>
      </c>
      <c r="D14" s="14">
        <v>34119</v>
      </c>
      <c r="E14" s="14">
        <v>62424</v>
      </c>
      <c r="F14" s="14">
        <v>51115</v>
      </c>
      <c r="G14" s="14">
        <f t="shared" si="0"/>
        <v>147658</v>
      </c>
      <c r="H14" s="31">
        <v>63495</v>
      </c>
      <c r="I14" s="14">
        <v>49100</v>
      </c>
      <c r="J14" s="14">
        <v>48208</v>
      </c>
      <c r="K14" s="14">
        <f t="shared" si="1"/>
        <v>160803</v>
      </c>
      <c r="L14" s="14">
        <v>49471</v>
      </c>
      <c r="M14" s="14">
        <v>49279</v>
      </c>
      <c r="N14" s="14">
        <v>47814</v>
      </c>
      <c r="O14" s="14">
        <f t="shared" si="2"/>
        <v>146564</v>
      </c>
      <c r="P14" s="14">
        <v>56903</v>
      </c>
      <c r="Q14" s="14">
        <v>57043.606666666667</v>
      </c>
      <c r="R14" s="14">
        <v>58329.56</v>
      </c>
      <c r="S14" s="14">
        <f t="shared" si="3"/>
        <v>172276.16666666666</v>
      </c>
      <c r="T14" s="14">
        <f t="shared" si="4"/>
        <v>627301.16666666663</v>
      </c>
    </row>
    <row r="15" spans="1:343" ht="27" customHeight="1">
      <c r="A15" s="12">
        <v>3</v>
      </c>
      <c r="B15" s="13" t="s">
        <v>26</v>
      </c>
      <c r="C15" s="13" t="s">
        <v>27</v>
      </c>
      <c r="D15" s="14">
        <v>1071</v>
      </c>
      <c r="E15" s="14">
        <v>1530</v>
      </c>
      <c r="F15" s="14">
        <v>2142</v>
      </c>
      <c r="G15" s="14">
        <f t="shared" si="0"/>
        <v>4743</v>
      </c>
      <c r="H15" s="31">
        <v>1836</v>
      </c>
      <c r="I15" s="14">
        <v>2754</v>
      </c>
      <c r="J15" s="14">
        <v>1989</v>
      </c>
      <c r="K15" s="14">
        <f t="shared" si="1"/>
        <v>6579</v>
      </c>
      <c r="L15" s="14">
        <v>2295</v>
      </c>
      <c r="M15" s="14">
        <v>1530</v>
      </c>
      <c r="N15" s="14">
        <v>2142</v>
      </c>
      <c r="O15" s="14">
        <f t="shared" si="2"/>
        <v>5967</v>
      </c>
      <c r="P15" s="14">
        <v>3825</v>
      </c>
      <c r="Q15" s="14">
        <v>5112.6133333333337</v>
      </c>
      <c r="R15" s="14">
        <v>5228.2199999999993</v>
      </c>
      <c r="S15" s="14">
        <f t="shared" si="3"/>
        <v>14165.833333333334</v>
      </c>
      <c r="T15" s="14">
        <f t="shared" si="4"/>
        <v>31454.833333333332</v>
      </c>
    </row>
    <row r="16" spans="1:343" ht="27" customHeight="1">
      <c r="A16" s="12">
        <v>4</v>
      </c>
      <c r="B16" s="13" t="s">
        <v>28</v>
      </c>
      <c r="C16" s="13" t="s">
        <v>29</v>
      </c>
      <c r="D16" s="14">
        <v>7497</v>
      </c>
      <c r="E16" s="14">
        <v>8262</v>
      </c>
      <c r="F16" s="14">
        <v>5215</v>
      </c>
      <c r="G16" s="14">
        <f t="shared" si="0"/>
        <v>20974</v>
      </c>
      <c r="H16" s="31">
        <v>9027</v>
      </c>
      <c r="I16" s="14">
        <v>7025</v>
      </c>
      <c r="J16" s="14">
        <v>6872</v>
      </c>
      <c r="K16" s="14">
        <f t="shared" si="1"/>
        <v>22924</v>
      </c>
      <c r="L16" s="14">
        <v>7025</v>
      </c>
      <c r="M16" s="14">
        <v>7025</v>
      </c>
      <c r="N16" s="14">
        <v>6872</v>
      </c>
      <c r="O16" s="14">
        <f t="shared" si="2"/>
        <v>20922</v>
      </c>
      <c r="P16" s="14">
        <v>14841</v>
      </c>
      <c r="Q16" s="14">
        <v>8139.3866666666663</v>
      </c>
      <c r="R16" s="14">
        <v>8324.24</v>
      </c>
      <c r="S16" s="14">
        <f t="shared" si="3"/>
        <v>31304.626666666663</v>
      </c>
      <c r="T16" s="14">
        <f t="shared" si="4"/>
        <v>96124.626666666663</v>
      </c>
    </row>
    <row r="17" spans="1:343" ht="27" customHeight="1">
      <c r="A17" s="12">
        <v>5</v>
      </c>
      <c r="B17" s="13" t="s">
        <v>30</v>
      </c>
      <c r="C17" s="15" t="s">
        <v>31</v>
      </c>
      <c r="D17" s="14">
        <v>7803</v>
      </c>
      <c r="E17" s="14">
        <v>6999</v>
      </c>
      <c r="F17" s="14">
        <v>4896</v>
      </c>
      <c r="G17" s="14">
        <f t="shared" si="0"/>
        <v>19698</v>
      </c>
      <c r="H17" s="31">
        <v>8428</v>
      </c>
      <c r="I17" s="14">
        <v>6579</v>
      </c>
      <c r="J17" s="14">
        <v>6514</v>
      </c>
      <c r="K17" s="14">
        <f t="shared" si="1"/>
        <v>21521</v>
      </c>
      <c r="L17" s="14">
        <v>6579</v>
      </c>
      <c r="M17" s="14">
        <v>6579</v>
      </c>
      <c r="N17" s="14">
        <v>6426</v>
      </c>
      <c r="O17" s="14">
        <f t="shared" si="2"/>
        <v>19584</v>
      </c>
      <c r="P17" s="14">
        <v>19584</v>
      </c>
      <c r="Q17" s="14">
        <v>7623.43</v>
      </c>
      <c r="R17" s="14">
        <v>7795.08</v>
      </c>
      <c r="S17" s="14">
        <f t="shared" si="3"/>
        <v>35002.51</v>
      </c>
      <c r="T17" s="14">
        <f t="shared" si="4"/>
        <v>95805.510000000009</v>
      </c>
    </row>
    <row r="18" spans="1:343" s="38" customFormat="1" ht="27" customHeight="1">
      <c r="A18" s="33">
        <v>6</v>
      </c>
      <c r="B18" s="34" t="s">
        <v>32</v>
      </c>
      <c r="C18" s="34" t="s">
        <v>33</v>
      </c>
      <c r="D18" s="35"/>
      <c r="E18" s="35">
        <v>153</v>
      </c>
      <c r="F18" s="35">
        <v>612</v>
      </c>
      <c r="G18" s="35">
        <f t="shared" si="0"/>
        <v>765</v>
      </c>
      <c r="H18" s="36">
        <v>1530</v>
      </c>
      <c r="I18" s="35">
        <v>1989</v>
      </c>
      <c r="J18" s="35">
        <v>153</v>
      </c>
      <c r="K18" s="35">
        <f t="shared" si="1"/>
        <v>3672</v>
      </c>
      <c r="L18" s="35">
        <v>1377</v>
      </c>
      <c r="M18" s="35">
        <v>1836</v>
      </c>
      <c r="N18" s="35"/>
      <c r="O18" s="35">
        <f t="shared" si="2"/>
        <v>3213</v>
      </c>
      <c r="P18" s="35">
        <v>0</v>
      </c>
      <c r="Q18" s="35">
        <v>0</v>
      </c>
      <c r="R18" s="35"/>
      <c r="S18" s="35">
        <f t="shared" si="3"/>
        <v>0</v>
      </c>
      <c r="T18" s="35">
        <f t="shared" si="4"/>
        <v>7650</v>
      </c>
      <c r="U18" s="8"/>
      <c r="V18" s="8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</row>
    <row r="19" spans="1:343" ht="27" customHeight="1">
      <c r="A19" s="12">
        <v>7</v>
      </c>
      <c r="B19" s="13" t="s">
        <v>34</v>
      </c>
      <c r="C19" s="13" t="s">
        <v>35</v>
      </c>
      <c r="D19" s="14">
        <v>3519</v>
      </c>
      <c r="E19" s="14">
        <v>3060</v>
      </c>
      <c r="F19" s="14">
        <v>6885</v>
      </c>
      <c r="G19" s="14">
        <f t="shared" si="0"/>
        <v>13464</v>
      </c>
      <c r="H19" s="31">
        <v>4437</v>
      </c>
      <c r="I19" s="14">
        <v>4284</v>
      </c>
      <c r="J19" s="14">
        <v>4131</v>
      </c>
      <c r="K19" s="14">
        <f t="shared" si="1"/>
        <v>12852</v>
      </c>
      <c r="L19" s="14">
        <v>5049</v>
      </c>
      <c r="M19" s="14">
        <v>4590</v>
      </c>
      <c r="N19" s="14">
        <v>4284</v>
      </c>
      <c r="O19" s="14">
        <f t="shared" si="2"/>
        <v>13923</v>
      </c>
      <c r="P19" s="14">
        <v>5202</v>
      </c>
      <c r="Q19" s="14">
        <v>38479.58</v>
      </c>
      <c r="R19" s="14">
        <v>5372.55</v>
      </c>
      <c r="S19" s="14">
        <f t="shared" si="3"/>
        <v>49054.130000000005</v>
      </c>
      <c r="T19" s="14">
        <f t="shared" si="4"/>
        <v>89293.13</v>
      </c>
    </row>
    <row r="20" spans="1:343" ht="27" customHeight="1">
      <c r="A20" s="12">
        <v>8</v>
      </c>
      <c r="B20" s="16" t="s">
        <v>36</v>
      </c>
      <c r="C20" s="17" t="s">
        <v>37</v>
      </c>
      <c r="D20" s="14">
        <v>3672</v>
      </c>
      <c r="E20" s="14">
        <v>4284</v>
      </c>
      <c r="F20" s="14">
        <v>4437</v>
      </c>
      <c r="G20" s="14">
        <f t="shared" si="0"/>
        <v>12393</v>
      </c>
      <c r="H20" s="31">
        <v>3685</v>
      </c>
      <c r="I20" s="14">
        <v>3978</v>
      </c>
      <c r="J20" s="14">
        <v>3825</v>
      </c>
      <c r="K20" s="14">
        <f t="shared" si="1"/>
        <v>11488</v>
      </c>
      <c r="L20" s="14">
        <v>3978</v>
      </c>
      <c r="M20" s="14">
        <v>3978</v>
      </c>
      <c r="N20" s="14">
        <v>4131</v>
      </c>
      <c r="O20" s="14">
        <f t="shared" si="2"/>
        <v>12087</v>
      </c>
      <c r="P20" s="14">
        <v>3825</v>
      </c>
      <c r="Q20" s="14">
        <v>5582.4733333333334</v>
      </c>
      <c r="R20" s="14">
        <v>5709.2199999999993</v>
      </c>
      <c r="S20" s="14">
        <f t="shared" si="3"/>
        <v>15116.693333333333</v>
      </c>
      <c r="T20" s="14">
        <f t="shared" si="4"/>
        <v>51084.693333333329</v>
      </c>
    </row>
    <row r="21" spans="1:343" ht="27" customHeight="1">
      <c r="A21" s="12">
        <v>9</v>
      </c>
      <c r="B21" s="13" t="s">
        <v>38</v>
      </c>
      <c r="C21" s="13" t="s">
        <v>39</v>
      </c>
      <c r="D21" s="14">
        <v>10557</v>
      </c>
      <c r="E21" s="14">
        <v>9307</v>
      </c>
      <c r="F21" s="14">
        <v>6579</v>
      </c>
      <c r="G21" s="14">
        <f t="shared" si="0"/>
        <v>26443</v>
      </c>
      <c r="H21" s="31">
        <v>10251</v>
      </c>
      <c r="I21" s="14">
        <v>9639</v>
      </c>
      <c r="J21" s="14">
        <v>8874</v>
      </c>
      <c r="K21" s="14">
        <f t="shared" si="1"/>
        <v>28764</v>
      </c>
      <c r="L21" s="14">
        <v>8568</v>
      </c>
      <c r="M21" s="14">
        <v>7471</v>
      </c>
      <c r="N21" s="14">
        <v>7204</v>
      </c>
      <c r="O21" s="14">
        <f t="shared" si="2"/>
        <v>23243</v>
      </c>
      <c r="P21" s="14">
        <v>7497</v>
      </c>
      <c r="Q21" s="14">
        <v>10225.23</v>
      </c>
      <c r="R21" s="14">
        <v>10456.439999999999</v>
      </c>
      <c r="S21" s="14">
        <f t="shared" si="3"/>
        <v>28178.67</v>
      </c>
      <c r="T21" s="14">
        <f t="shared" si="4"/>
        <v>106628.67</v>
      </c>
    </row>
    <row r="22" spans="1:343" ht="27" customHeight="1">
      <c r="A22" s="12">
        <v>10</v>
      </c>
      <c r="B22" s="17" t="s">
        <v>40</v>
      </c>
      <c r="C22" s="17" t="s">
        <v>41</v>
      </c>
      <c r="D22" s="14">
        <v>2435</v>
      </c>
      <c r="E22" s="14">
        <v>5648</v>
      </c>
      <c r="F22" s="14">
        <v>4896</v>
      </c>
      <c r="G22" s="14">
        <f t="shared" si="0"/>
        <v>12979</v>
      </c>
      <c r="H22" s="31">
        <v>4284</v>
      </c>
      <c r="I22" s="14">
        <v>3965</v>
      </c>
      <c r="J22" s="14">
        <v>3838</v>
      </c>
      <c r="K22" s="14">
        <f t="shared" si="1"/>
        <v>12087</v>
      </c>
      <c r="L22" s="14">
        <v>4743</v>
      </c>
      <c r="M22" s="14">
        <v>1709</v>
      </c>
      <c r="N22" s="14">
        <v>3978</v>
      </c>
      <c r="O22" s="14">
        <f t="shared" si="2"/>
        <v>10430</v>
      </c>
      <c r="P22" s="14">
        <v>4284</v>
      </c>
      <c r="Q22" s="14">
        <v>5019.4033333333327</v>
      </c>
      <c r="R22" s="14">
        <v>5133.9400000000005</v>
      </c>
      <c r="S22" s="14">
        <f t="shared" si="3"/>
        <v>14437.343333333332</v>
      </c>
      <c r="T22" s="14">
        <f t="shared" si="4"/>
        <v>49933.343333333338</v>
      </c>
    </row>
    <row r="23" spans="1:343" s="22" customFormat="1" ht="18.75" customHeight="1">
      <c r="A23" s="18"/>
      <c r="B23" s="18"/>
      <c r="C23" s="19" t="s">
        <v>42</v>
      </c>
      <c r="D23" s="20">
        <f t="shared" ref="D23:T23" si="5">SUM(D13:D22)</f>
        <v>75875</v>
      </c>
      <c r="E23" s="20">
        <f t="shared" si="5"/>
        <v>106257</v>
      </c>
      <c r="F23" s="20">
        <f t="shared" si="5"/>
        <v>89990</v>
      </c>
      <c r="G23" s="20">
        <f t="shared" si="5"/>
        <v>272122</v>
      </c>
      <c r="H23" s="20">
        <f t="shared" si="5"/>
        <v>111257</v>
      </c>
      <c r="I23" s="20">
        <f t="shared" si="5"/>
        <v>94821</v>
      </c>
      <c r="J23" s="20">
        <f t="shared" si="5"/>
        <v>88675</v>
      </c>
      <c r="K23" s="20">
        <f t="shared" si="5"/>
        <v>294753</v>
      </c>
      <c r="L23" s="20">
        <f t="shared" si="5"/>
        <v>93369</v>
      </c>
      <c r="M23" s="20">
        <f t="shared" si="5"/>
        <v>88281</v>
      </c>
      <c r="N23" s="20">
        <f t="shared" si="5"/>
        <v>87122</v>
      </c>
      <c r="O23" s="20">
        <f t="shared" si="5"/>
        <v>268772</v>
      </c>
      <c r="P23" s="20">
        <f t="shared" si="5"/>
        <v>121010</v>
      </c>
      <c r="Q23" s="20">
        <f t="shared" si="5"/>
        <v>175491.69666666668</v>
      </c>
      <c r="R23" s="20">
        <f t="shared" si="5"/>
        <v>111529.30000000002</v>
      </c>
      <c r="S23" s="20">
        <f t="shared" si="5"/>
        <v>408030.9966666667</v>
      </c>
      <c r="T23" s="20">
        <f t="shared" si="5"/>
        <v>1243677.9966666666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</row>
    <row r="24" spans="1:343">
      <c r="G24" s="32"/>
    </row>
    <row r="25" spans="1:343" s="23" customFormat="1">
      <c r="A25" s="24"/>
      <c r="B25" s="25" t="s">
        <v>51</v>
      </c>
      <c r="C25" s="25"/>
    </row>
    <row r="26" spans="1:343" s="3" customFormat="1">
      <c r="A26" s="24"/>
      <c r="C26" s="39" t="s">
        <v>43</v>
      </c>
      <c r="S26" s="3" t="s">
        <v>47</v>
      </c>
      <c r="T26" s="3">
        <f>1154010+34630.4+55037.6</f>
        <v>1243678</v>
      </c>
    </row>
    <row r="27" spans="1:343" s="3" customFormat="1">
      <c r="A27" s="24"/>
      <c r="G27" s="25"/>
      <c r="I27" s="40" t="s">
        <v>48</v>
      </c>
      <c r="J27" s="23"/>
      <c r="K27" s="3" t="s">
        <v>49</v>
      </c>
    </row>
    <row r="28" spans="1:343" s="3" customFormat="1">
      <c r="A28" s="24"/>
      <c r="H28" s="39" t="s">
        <v>52</v>
      </c>
      <c r="K28" s="3" t="s">
        <v>44</v>
      </c>
      <c r="T28" s="3">
        <f>T23-T26</f>
        <v>-3.3333334140479565E-3</v>
      </c>
    </row>
    <row r="29" spans="1:343" s="27" customFormat="1">
      <c r="A29" s="26"/>
      <c r="B29" s="6"/>
      <c r="C29" s="6"/>
      <c r="G29" s="6"/>
    </row>
    <row r="30" spans="1:343">
      <c r="A30" s="26"/>
      <c r="C30" s="6"/>
      <c r="D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</row>
    <row r="37" spans="2:343">
      <c r="B37" s="8"/>
      <c r="C37" s="28"/>
      <c r="G37" s="29"/>
    </row>
    <row r="38" spans="2:343" s="30" customFormat="1">
      <c r="D38" s="29"/>
      <c r="E38" s="29"/>
      <c r="F38" s="29"/>
      <c r="G38" s="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</row>
    <row r="39" spans="2:343">
      <c r="C39" s="6"/>
    </row>
    <row r="40" spans="2:343">
      <c r="C40" s="6"/>
    </row>
    <row r="41" spans="2:343">
      <c r="C41" s="6"/>
    </row>
    <row r="42" spans="2:343">
      <c r="C42" s="6"/>
    </row>
    <row r="43" spans="2:343">
      <c r="C43" s="6"/>
    </row>
    <row r="44" spans="2:343">
      <c r="C44" s="6"/>
    </row>
    <row r="47" spans="2:343">
      <c r="C47" s="6"/>
    </row>
    <row r="48" spans="2:343">
      <c r="C48" s="6"/>
    </row>
    <row r="49" spans="3:343">
      <c r="G49" s="29"/>
    </row>
    <row r="50" spans="3:343" s="30" customFormat="1">
      <c r="D50" s="29"/>
      <c r="E50" s="29"/>
      <c r="F50" s="29"/>
      <c r="G50" s="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</row>
    <row r="51" spans="3:343">
      <c r="C51" s="6"/>
    </row>
  </sheetData>
  <pageMargins left="0.7" right="0.7" top="0.2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2017-04-05T10:22:19Z</dcterms:created>
  <dcterms:modified xsi:type="dcterms:W3CDTF">2017-11-29T15:24:44Z</dcterms:modified>
</cp:coreProperties>
</file>